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<sst xmlns="http://schemas.openxmlformats.org/spreadsheetml/2006/main" count="35" uniqueCount="30">
  <si>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</si>
  <si>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</si>
  <si>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</si>
  <si>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</si>
  <si>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</si>
  <si>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</si>
  <si>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Ямочный ремонт асфальта, отмостки</t>
  </si>
  <si>
    <t>диагностика газопровода</t>
  </si>
  <si>
    <t xml:space="preserve"> Внешнее благоустройство</t>
  </si>
  <si>
    <t>ул.Чкалова, 14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</si>
  <si>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</si>
  <si>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</si>
  <si>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</si>
  <si>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</si>
  <si>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</si>
  <si>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</si>
  <si>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</si>
  <si>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</si>
  <si>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Замена трубопроводов Dy=32мм п/п</t>
  </si>
  <si>
    <t>Dy=20мм п/п</t>
  </si>
  <si>
    <t>Замена канализации     Dy=100 мм</t>
  </si>
  <si>
    <t>промывка тр-да</t>
  </si>
  <si>
    <t>здание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</si>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</sst>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2.00390625" style="3" customWidth="1"/>
    <col min="6" max="6" width="9.625" style="3" bestFit="1" customWidth="1"/>
    <col min="7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7.25" customHeight="1">
      <c r="A6" s="15" t="s">
        <v>10</v>
      </c>
      <c r="B6" s="9" t="s">
        <v>11</v>
      </c>
      <c r="C6" s="6" t="s">
        <v>12</v>
      </c>
      <c r="D6" s="8"/>
      <c r="E6" s="19">
        <f>1546.79*D6</f>
        <v>0</v>
      </c>
    </row>
    <row r="7" spans="1:5" ht="15.75" customHeight="1">
      <c r="A7" s="16"/>
      <c r="B7" s="9" t="s">
        <v>13</v>
      </c>
      <c r="C7" s="6" t="s">
        <v>14</v>
      </c>
      <c r="D7" s="8">
        <v>7</v>
      </c>
      <c r="E7" s="14">
        <f>4117.15/7*D7</f>
        <v>4117.15</v>
      </c>
    </row>
    <row r="8" spans="1:6" ht="18.75" customHeight="1">
      <c r="A8" s="20"/>
      <c r="B8" s="9" t="s">
        <v>15</v>
      </c>
      <c r="C8" s="6" t="s">
        <v>16</v>
      </c>
      <c r="D8" s="8"/>
      <c r="E8" s="13">
        <f>190.24/0.017*D8</f>
        <v>0</v>
      </c>
      <c r="F8" s="21"/>
    </row>
    <row r="9" spans="1:6" ht="21.75" customHeight="1">
      <c r="A9" s="15" t="s">
        <v>17</v>
      </c>
      <c r="B9" s="9" t="s">
        <v>18</v>
      </c>
      <c r="C9" s="6" t="s">
        <v>12</v>
      </c>
      <c r="D9" s="22">
        <f>8</f>
        <v>8</v>
      </c>
      <c r="E9" s="19">
        <f>489.65*D9</f>
        <v>3917.2</v>
      </c>
      <c r="F9" s="21"/>
    </row>
    <row r="10" spans="1:5" ht="17.25" customHeight="1">
      <c r="A10" s="16"/>
      <c r="B10" s="23" t="s">
        <v>19</v>
      </c>
      <c r="C10" s="6" t="s">
        <v>12</v>
      </c>
      <c r="D10" s="22">
        <f>4</f>
        <v>4</v>
      </c>
      <c r="E10" s="19">
        <f>756.94*D10</f>
        <v>3027.76</v>
      </c>
    </row>
    <row r="11" spans="1:6" ht="15.75">
      <c r="A11" s="16"/>
      <c r="B11" s="9" t="s">
        <v>20</v>
      </c>
      <c r="C11" s="6" t="s">
        <v>12</v>
      </c>
      <c r="D11" s="22">
        <f>1.5+4+1</f>
        <v>6.5</v>
      </c>
      <c r="E11" s="14">
        <f>890.37*D11</f>
        <v>5787.405</v>
      </c>
      <c r="F11" s="21"/>
    </row>
    <row r="12" spans="1:5" ht="15.75">
      <c r="A12" s="16"/>
      <c r="B12" s="9" t="s">
        <v>21</v>
      </c>
      <c r="C12" s="6" t="s">
        <v>22</v>
      </c>
      <c r="D12" s="8">
        <v>1</v>
      </c>
      <c r="E12" s="13">
        <f>9267.6*D12</f>
        <v>9267.6</v>
      </c>
    </row>
    <row r="13" spans="1:5" ht="15.75">
      <c r="A13" s="15" t="s">
        <v>23</v>
      </c>
      <c r="B13" s="9" t="s">
        <v>24</v>
      </c>
      <c r="C13" s="6" t="s">
        <v>25</v>
      </c>
      <c r="D13" s="8"/>
      <c r="E13" s="13"/>
    </row>
    <row r="14" spans="1:5" ht="15.75">
      <c r="A14" s="16"/>
      <c r="B14" s="9" t="s">
        <v>26</v>
      </c>
      <c r="C14" s="6" t="s">
        <v>5</v>
      </c>
      <c r="D14" s="22">
        <v>1</v>
      </c>
      <c r="E14" s="19">
        <f>92.12*D14</f>
        <v>92.12</v>
      </c>
    </row>
    <row r="15" spans="1:5" ht="15.75">
      <c r="A15" s="16"/>
      <c r="B15" s="9" t="s">
        <v>27</v>
      </c>
      <c r="C15" s="6" t="s">
        <v>5</v>
      </c>
      <c r="D15" s="8">
        <v>1</v>
      </c>
      <c r="E15" s="19">
        <f>546.92*D15</f>
        <v>546.92</v>
      </c>
    </row>
    <row r="16" spans="1:5" ht="15.75">
      <c r="A16" s="20"/>
      <c r="B16" s="9" t="s">
        <v>28</v>
      </c>
      <c r="C16" s="6" t="s">
        <v>29</v>
      </c>
      <c r="D16" s="24">
        <v>2.65</v>
      </c>
      <c r="E16" s="14">
        <f>258.31*D16</f>
        <v>684.5215</v>
      </c>
    </row>
    <row r="17" spans="1:5" ht="31.5">
      <c r="A17" s="17" t="s">
        <v>8</v>
      </c>
      <c r="B17" s="12" t="s">
        <v>6</v>
      </c>
      <c r="C17" s="6"/>
      <c r="D17" s="8">
        <v>5</v>
      </c>
      <c r="E17" s="14">
        <f>921.35*D17</f>
        <v>4606.75</v>
      </c>
    </row>
    <row r="18" spans="1:5" ht="15.75">
      <c r="A18" s="18"/>
      <c r="B18" s="9" t="s">
        <v>7</v>
      </c>
      <c r="C18" s="6" t="s">
        <v>5</v>
      </c>
      <c r="D18" s="8"/>
      <c r="E18" s="13">
        <v>21600</v>
      </c>
    </row>
    <row r="19" spans="1:5" ht="15.75">
      <c r="A19" s="1"/>
      <c r="B19" s="1"/>
      <c r="C19" s="1"/>
      <c r="D19" s="2"/>
      <c r="E19" s="11">
        <f>SUM(E6:E18)</f>
        <v>53647.426499999994</v>
      </c>
    </row>
  </sheetData>
  <sheetProtection/>
  <mergeCells count="4">
    <mergeCell ref="A6:A8"/>
    <mergeCell ref="A9:A12"/>
    <mergeCell ref="A13:A16"/>
    <mergeCell ref="A17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2019-06-19T05:41:30Z</dcterms:modified>
  <cp:category/>
  <cp:version/>
  <cp:contentType/>
  <cp:contentStatus/>
</cp:coreProperties>
</file>